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5595"/>
  </bookViews>
  <sheets>
    <sheet name="PPI" sheetId="4" r:id="rId1"/>
  </sheets>
  <calcPr calcId="145621"/>
</workbook>
</file>

<file path=xl/calcChain.xml><?xml version="1.0" encoding="utf-8"?>
<calcChain xmlns="http://schemas.openxmlformats.org/spreadsheetml/2006/main">
  <c r="G33" i="4" l="1"/>
  <c r="F33" i="4"/>
  <c r="E33" i="4"/>
  <c r="O31" i="4"/>
  <c r="N31" i="4"/>
  <c r="O7" i="4"/>
  <c r="O8" i="4"/>
  <c r="O9" i="4"/>
  <c r="O10" i="4"/>
  <c r="O11" i="4"/>
  <c r="O12" i="4"/>
  <c r="N13" i="4"/>
  <c r="O13" i="4"/>
  <c r="N14" i="4"/>
  <c r="O14" i="4"/>
  <c r="O15" i="4"/>
  <c r="O17" i="4"/>
  <c r="N18" i="4"/>
  <c r="O18" i="4"/>
  <c r="O21" i="4"/>
  <c r="O22" i="4"/>
  <c r="N23" i="4"/>
  <c r="O23" i="4"/>
  <c r="O24" i="4"/>
  <c r="O25" i="4"/>
  <c r="N26" i="4"/>
  <c r="O26" i="4"/>
  <c r="O27" i="4"/>
  <c r="O28" i="4"/>
  <c r="O29" i="4"/>
  <c r="O5" i="4"/>
  <c r="L6" i="4"/>
  <c r="M7" i="4"/>
  <c r="L8" i="4"/>
  <c r="M8" i="4"/>
  <c r="L9" i="4"/>
  <c r="M9" i="4"/>
  <c r="L10" i="4"/>
  <c r="M10" i="4"/>
  <c r="L11" i="4"/>
  <c r="M11" i="4"/>
  <c r="L12" i="4"/>
  <c r="M12" i="4"/>
  <c r="M13" i="4"/>
  <c r="M14" i="4"/>
  <c r="L15" i="4"/>
  <c r="M15" i="4"/>
  <c r="L16" i="4"/>
  <c r="L17" i="4"/>
  <c r="M17" i="4"/>
  <c r="L18" i="4"/>
  <c r="M18" i="4"/>
  <c r="L19" i="4"/>
  <c r="L20" i="4"/>
  <c r="M21" i="4"/>
  <c r="M22" i="4"/>
  <c r="M23" i="4"/>
  <c r="M24" i="4"/>
  <c r="M25" i="4"/>
  <c r="M26" i="4"/>
  <c r="M27" i="4"/>
  <c r="M28" i="4"/>
  <c r="M29" i="4"/>
  <c r="M5" i="4"/>
  <c r="L5" i="4"/>
  <c r="M32" i="4"/>
  <c r="M31" i="4"/>
  <c r="L32" i="4"/>
  <c r="L31" i="4"/>
  <c r="G30" i="4"/>
  <c r="F30" i="4"/>
  <c r="E30" i="4"/>
  <c r="G4" i="4"/>
  <c r="F4" i="4"/>
  <c r="E4" i="4"/>
</calcChain>
</file>

<file path=xl/sharedStrings.xml><?xml version="1.0" encoding="utf-8"?>
<sst xmlns="http://schemas.openxmlformats.org/spreadsheetml/2006/main" count="129" uniqueCount="68">
  <si>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</si>
  <si>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</si>
  <si>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</si>
  <si>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</si>
  <si>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</si>
  <si>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</si>
  <si>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</si>
  <si>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</si>
  <si>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</si>
  <si>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</si>
  <si>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</si>
  <si>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</si>
  <si>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</si>
  <si>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</si>
  <si>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</si>
  <si>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</si>
  <si>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</si>
  <si>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</si>
  <si>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Junta Municipal de Agua Potable y Alcantarillado de Cortázar, Gto.
Programas y Proyectos de Inversión
Del 1 de Enero al 30 de Septiembre de 2023</t>
  </si>
  <si>
    <t>E000101</t>
  </si>
  <si>
    <t>E00010101</t>
  </si>
  <si>
    <t>E000102</t>
  </si>
  <si>
    <t>E000103</t>
  </si>
  <si>
    <t>E00010301</t>
  </si>
  <si>
    <t>E00010302</t>
  </si>
  <si>
    <t>E00010303</t>
  </si>
  <si>
    <t>E00010304</t>
  </si>
  <si>
    <t>E00010305</t>
  </si>
  <si>
    <t>E00010306</t>
  </si>
  <si>
    <t>PROGRAMAS DE INVERSIÓN</t>
  </si>
  <si>
    <t>A POT EN REDES DE COND,DISTR Y PZAS ESP RECUPERADA</t>
  </si>
  <si>
    <t>SUPERVICION DE OBRA</t>
  </si>
  <si>
    <t>AGUA REGULADA CONFORME A NORMA</t>
  </si>
  <si>
    <t>OPERATIVIDAD DEL SISTEMA HIDRAULICO MEJORADA</t>
  </si>
  <si>
    <t>GESTION PARA OBTENCION DE RECURSOS</t>
  </si>
  <si>
    <t>ADMINISTRACION DEL RECURSO HUMANO</t>
  </si>
  <si>
    <t>CONTROL Y ADMINISTRACION DE RECURSO FINANCIEROS</t>
  </si>
  <si>
    <t>GESTION Y COBRANZA DEL INGRESO</t>
  </si>
  <si>
    <t>CONTROL Y OPERATIVIDAD DEL EQUIPO INFORMATICO</t>
  </si>
  <si>
    <t>DIFUSION DE LA OPERATIVIDAD DEL SISTEMA</t>
  </si>
  <si>
    <t>EQUIPO DE COMPUTO Y DE TECNOLOGIAS DE LA INFORMAC</t>
  </si>
  <si>
    <t>EQUIPO DE COMUNICACION Y TELECOMUNICACION</t>
  </si>
  <si>
    <t>MAQUINARIA Y EQUIPO DE CONSTRUCCION</t>
  </si>
  <si>
    <t>OTROS EQUIPOS</t>
  </si>
  <si>
    <t>VEHICULOS Y EQUIPO TERRESTRE</t>
  </si>
  <si>
    <t>CARROCERIAS Y REMOLQUES</t>
  </si>
  <si>
    <t>OTROS EQUIPOS DE TRANSPORTE</t>
  </si>
  <si>
    <t>SIST DE AIRE ACON, CALEFACC Y DE REFR INDUS Y COM</t>
  </si>
  <si>
    <t>FRANQUICIAS</t>
  </si>
  <si>
    <t>LICENCIAS INFORMATICAS E INTELECTUALES</t>
  </si>
  <si>
    <t>PROYECTOS DE INVERSIÓN</t>
  </si>
  <si>
    <t>CONS D OBRS P EL ABS DE AGUA, PETRO, GS, ELE Y TEL</t>
  </si>
  <si>
    <t>OTRAS CONSTR DE INGENIERIA CIVIL U OBRA PESADA</t>
  </si>
  <si>
    <t>31120M09A0100000</t>
  </si>
  <si>
    <t>31120M09A020000</t>
  </si>
  <si>
    <t>31120M09A090000</t>
  </si>
  <si>
    <t>31120M09A070000</t>
  </si>
  <si>
    <t>31120M09A0100100</t>
  </si>
  <si>
    <t>31120M09A0100300</t>
  </si>
  <si>
    <t>31120M09A0100200</t>
  </si>
  <si>
    <t>31120M09A0800000</t>
  </si>
  <si>
    <t>31120M09A060000</t>
  </si>
  <si>
    <t>31120M09A030000</t>
  </si>
  <si>
    <t>31120M09A040000</t>
  </si>
  <si>
    <t>31120M09A050000</t>
  </si>
  <si>
    <t>PZA</t>
  </si>
  <si>
    <t>TOTAL PROYECTOS DE INVERSIÓN DE INFRAESTRUCTURA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</si>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</sst>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2" fillId="0" borderId="0"/>
    <xf numFmtId="0" fontId="5" fillId="0" borderId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/>
    <xf numFmtId="0" fontId="7" fillId="0" borderId="7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vertical="center" wrapText="1"/>
    </xf>
    <xf numFmtId="44" fontId="10" fillId="0" borderId="0" xfId="32" applyFont="1" applyFill="1" applyBorder="1" applyAlignment="1" applyProtection="1">
      <alignment vertical="top" wrapText="1"/>
    </xf>
    <xf numFmtId="44" fontId="10" fillId="0" borderId="0" xfId="32" applyFont="1" applyFill="1" applyBorder="1" applyAlignment="1" applyProtection="1">
      <alignment vertical="top" wrapText="1"/>
    </xf>
    <xf numFmtId="9" fontId="10" fillId="0" borderId="0" xfId="31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7" fillId="0" borderId="7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44" fontId="10" fillId="0" borderId="0" xfId="32" applyFont="1" applyFill="1" applyBorder="1" applyAlignment="1" applyProtection="1">
      <alignment vertical="top" wrapText="1"/>
    </xf>
    <xf numFmtId="9" fontId="10" fillId="0" borderId="0" xfId="31" applyFont="1" applyFill="1" applyBorder="1" applyAlignment="1" applyProtection="1">
      <alignment horizontal="center" vertical="top" wrapText="1"/>
    </xf>
    <xf numFmtId="0" fontId="0" fillId="0" borderId="0" xfId="0" applyBorder="1"/>
    <xf numFmtId="0" fontId="0" fillId="0" borderId="0" xfId="0"/>
    <xf numFmtId="44" fontId="10" fillId="0" borderId="0" xfId="32" applyFont="1" applyFill="1" applyBorder="1" applyAlignment="1" applyProtection="1">
      <alignment vertical="top" wrapText="1"/>
    </xf>
    <xf numFmtId="9" fontId="10" fillId="0" borderId="0" xfId="31" applyFont="1" applyFill="1" applyBorder="1" applyAlignment="1" applyProtection="1">
      <alignment horizontal="center" vertical="top" wrapText="1"/>
    </xf>
    <xf numFmtId="0" fontId="7" fillId="0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32" applyNumberFormat="1" applyFont="1" applyFill="1" applyBorder="1" applyAlignment="1" applyProtection="1">
      <alignment vertical="top" wrapText="1"/>
    </xf>
    <xf numFmtId="0" fontId="0" fillId="0" borderId="0" xfId="0" applyNumberFormat="1"/>
    <xf numFmtId="0" fontId="9" fillId="3" borderId="8" xfId="0" applyFont="1" applyFill="1" applyBorder="1" applyAlignment="1" applyProtection="1">
      <alignment vertical="center" wrapText="1"/>
    </xf>
    <xf numFmtId="0" fontId="0" fillId="0" borderId="8" xfId="0" applyBorder="1"/>
    <xf numFmtId="0" fontId="0" fillId="0" borderId="8" xfId="0" applyNumberFormat="1" applyBorder="1"/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0" fontId="0" fillId="0" borderId="8" xfId="0" applyBorder="1" applyAlignment="1">
      <alignment horizontal="center"/>
    </xf>
    <xf numFmtId="44" fontId="8" fillId="0" borderId="8" xfId="0" applyNumberFormat="1" applyFont="1" applyBorder="1"/>
    <xf numFmtId="0" fontId="10" fillId="0" borderId="8" xfId="32" applyNumberFormat="1" applyFont="1" applyFill="1" applyBorder="1" applyAlignment="1" applyProtection="1">
      <alignment vertical="top" wrapText="1"/>
    </xf>
    <xf numFmtId="0" fontId="11" fillId="0" borderId="9" xfId="0" applyFont="1" applyFill="1" applyBorder="1" applyAlignment="1" applyProtection="1">
      <alignment vertical="center"/>
    </xf>
    <xf numFmtId="4" fontId="8" fillId="0" borderId="10" xfId="0" applyNumberFormat="1" applyFont="1" applyBorder="1"/>
    <xf numFmtId="0" fontId="12" fillId="3" borderId="9" xfId="0" applyFont="1" applyFill="1" applyBorder="1" applyAlignment="1" applyProtection="1">
      <alignment horizontal="left" vertical="center" wrapText="1"/>
    </xf>
    <xf numFmtId="0" fontId="12" fillId="3" borderId="8" xfId="0" applyFont="1" applyFill="1" applyBorder="1" applyAlignment="1" applyProtection="1">
      <alignment horizontal="left" vertical="center" wrapText="1"/>
    </xf>
    <xf numFmtId="44" fontId="12" fillId="3" borderId="8" xfId="0" applyNumberFormat="1" applyFont="1" applyFill="1" applyBorder="1" applyAlignment="1" applyProtection="1">
      <alignment vertical="center" wrapText="1"/>
    </xf>
    <xf numFmtId="0" fontId="13" fillId="0" borderId="0" xfId="0" applyFont="1" applyProtection="1">
      <protection locked="0"/>
    </xf>
  </cellXfs>
  <cellStyles count="33">
    <cellStyle name="Euro" xfId="3"/>
    <cellStyle name="Millares 2" xfId="4"/>
    <cellStyle name="Millares 2 2" xfId="5"/>
    <cellStyle name="Millares 2 2 2" xfId="24"/>
    <cellStyle name="Millares 2 3" xfId="6"/>
    <cellStyle name="Millares 2 3 2" xfId="25"/>
    <cellStyle name="Millares 2 4" xfId="23"/>
    <cellStyle name="Millares 3" xfId="7"/>
    <cellStyle name="Millares 3 2" xfId="26"/>
    <cellStyle name="Millares 4" xfId="28"/>
    <cellStyle name="Moneda" xfId="32" builtinId="4"/>
    <cellStyle name="Moneda 2" xfId="8"/>
    <cellStyle name="Moneda 2 2" xfId="27"/>
    <cellStyle name="Moneda 3" xfId="20"/>
    <cellStyle name="Moneda 3 2" xfId="30"/>
    <cellStyle name="Normal" xfId="0" builtinId="0"/>
    <cellStyle name="Normal 2" xfId="9"/>
    <cellStyle name="Normal 2 2" xfId="10"/>
    <cellStyle name="Normal 3" xfId="1"/>
    <cellStyle name="Normal 3 2" xfId="22"/>
    <cellStyle name="Normal 3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19"/>
    <cellStyle name="Normal 8" xfId="2"/>
    <cellStyle name="Normal_141008Reportes Cuadros Institucionales-sectorialesADV" xfId="18"/>
    <cellStyle name="Porcentaje" xfId="31" builtinId="5"/>
    <cellStyle name="Porcentaje 2" xfId="21"/>
    <cellStyle name="Porcentaje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B39" sqref="B39"/>
    </sheetView>
  </sheetViews>
  <sheetFormatPr baseColWidth="10" defaultRowHeight="15" x14ac:dyDescent="0.25"/>
  <cols>
    <col min="1" max="1" width="22.28515625" customWidth="1"/>
    <col min="2" max="2" width="25.5703125" customWidth="1"/>
    <col min="3" max="3" width="64.140625" customWidth="1"/>
    <col min="4" max="4" width="33.140625" style="32" customWidth="1"/>
    <col min="5" max="5" width="17.85546875" customWidth="1"/>
    <col min="6" max="6" width="18.5703125" customWidth="1"/>
    <col min="7" max="7" width="16.5703125" customWidth="1"/>
    <col min="8" max="8" width="11.42578125" customWidth="1"/>
    <col min="9" max="9" width="11.28515625" customWidth="1"/>
    <col min="12" max="12" width="10.85546875" customWidth="1"/>
  </cols>
  <sheetData>
    <row r="1" spans="1:15" ht="47.1" customHeight="1" x14ac:dyDescent="0.25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x14ac:dyDescent="0.25">
      <c r="A2" s="2"/>
      <c r="B2" s="2"/>
      <c r="C2" s="2"/>
      <c r="D2" s="2"/>
      <c r="E2" s="7" t="s">
        <v>0</v>
      </c>
      <c r="F2" s="8"/>
      <c r="G2" s="9"/>
      <c r="H2" s="7" t="s">
        <v>1</v>
      </c>
      <c r="I2" s="8"/>
      <c r="J2" s="8"/>
      <c r="K2" s="9"/>
      <c r="L2" s="10" t="s">
        <v>2</v>
      </c>
      <c r="M2" s="11"/>
      <c r="N2" s="12" t="s">
        <v>3</v>
      </c>
      <c r="O2" s="13"/>
    </row>
    <row r="3" spans="1:15" ht="23.25" x14ac:dyDescent="0.25">
      <c r="A3" s="3" t="s">
        <v>4</v>
      </c>
      <c r="B3" s="3" t="s">
        <v>5</v>
      </c>
      <c r="C3" s="3" t="s">
        <v>6</v>
      </c>
      <c r="D3" s="3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9</v>
      </c>
      <c r="J3" s="4" t="s">
        <v>12</v>
      </c>
      <c r="K3" s="4" t="s">
        <v>13</v>
      </c>
      <c r="L3" s="1" t="s">
        <v>14</v>
      </c>
      <c r="M3" s="1" t="s">
        <v>15</v>
      </c>
      <c r="N3" s="5" t="s">
        <v>16</v>
      </c>
      <c r="O3" s="5" t="s">
        <v>17</v>
      </c>
    </row>
    <row r="4" spans="1:15" ht="15.75" thickBot="1" x14ac:dyDescent="0.3">
      <c r="A4" s="43" t="s">
        <v>29</v>
      </c>
      <c r="B4" s="36"/>
      <c r="C4" s="36"/>
      <c r="D4" s="40"/>
      <c r="E4" s="44">
        <f>SUM(E5:E29)</f>
        <v>1840327</v>
      </c>
      <c r="F4" s="44">
        <f t="shared" ref="F4:G4" si="0">SUM(F5:F29)</f>
        <v>6823141.6500000004</v>
      </c>
      <c r="G4" s="44">
        <f t="shared" si="0"/>
        <v>945073.18</v>
      </c>
      <c r="H4" s="36"/>
      <c r="I4" s="36"/>
      <c r="J4" s="36"/>
      <c r="K4" s="36"/>
      <c r="L4" s="36"/>
      <c r="M4" s="36"/>
      <c r="N4" s="36"/>
      <c r="O4" s="36"/>
    </row>
    <row r="5" spans="1:15" ht="23.25" x14ac:dyDescent="0.25">
      <c r="A5" s="15" t="s">
        <v>19</v>
      </c>
      <c r="B5" s="16" t="s">
        <v>30</v>
      </c>
      <c r="C5" s="17" t="s">
        <v>40</v>
      </c>
      <c r="D5" s="32" t="s">
        <v>55</v>
      </c>
      <c r="E5" s="19">
        <v>47500</v>
      </c>
      <c r="F5" s="19">
        <v>47500</v>
      </c>
      <c r="G5" s="18">
        <v>0</v>
      </c>
      <c r="H5" s="33">
        <v>5</v>
      </c>
      <c r="I5" s="33">
        <v>5</v>
      </c>
      <c r="J5" s="33">
        <v>0</v>
      </c>
      <c r="K5" s="34" t="s">
        <v>65</v>
      </c>
      <c r="L5" s="20">
        <f>G5/E5</f>
        <v>0</v>
      </c>
      <c r="M5" s="30">
        <f>G5/F5</f>
        <v>0</v>
      </c>
      <c r="N5" s="27">
        <v>0</v>
      </c>
      <c r="O5">
        <f>J5/I5</f>
        <v>0</v>
      </c>
    </row>
    <row r="6" spans="1:15" x14ac:dyDescent="0.25">
      <c r="A6" s="14"/>
      <c r="B6" s="16"/>
      <c r="C6" s="17" t="s">
        <v>41</v>
      </c>
      <c r="D6" s="32" t="s">
        <v>57</v>
      </c>
      <c r="E6" s="19">
        <v>8300</v>
      </c>
      <c r="F6" s="19">
        <v>0</v>
      </c>
      <c r="G6" s="18">
        <v>0</v>
      </c>
      <c r="H6" s="33">
        <v>2</v>
      </c>
      <c r="I6" s="33">
        <v>0</v>
      </c>
      <c r="J6" s="33">
        <v>0</v>
      </c>
      <c r="K6" s="34" t="s">
        <v>65</v>
      </c>
      <c r="L6" s="30">
        <f t="shared" ref="L6:L29" si="1">G6/E6</f>
        <v>0</v>
      </c>
      <c r="M6" s="30">
        <v>0</v>
      </c>
      <c r="N6" s="27">
        <v>0</v>
      </c>
      <c r="O6" s="28">
        <v>0</v>
      </c>
    </row>
    <row r="7" spans="1:15" x14ac:dyDescent="0.25">
      <c r="A7" s="15" t="s">
        <v>20</v>
      </c>
      <c r="B7" s="16" t="s">
        <v>31</v>
      </c>
      <c r="C7" s="17" t="s">
        <v>41</v>
      </c>
      <c r="D7" s="32" t="s">
        <v>53</v>
      </c>
      <c r="E7" s="19">
        <v>0</v>
      </c>
      <c r="F7" s="19">
        <v>8300</v>
      </c>
      <c r="G7" s="18">
        <v>0</v>
      </c>
      <c r="H7" s="33">
        <v>0</v>
      </c>
      <c r="I7" s="33">
        <v>2</v>
      </c>
      <c r="J7" s="33">
        <v>0</v>
      </c>
      <c r="K7" s="34" t="s">
        <v>65</v>
      </c>
      <c r="L7" s="30">
        <v>0</v>
      </c>
      <c r="M7" s="30">
        <f t="shared" ref="M6:M29" si="2">G7/F7</f>
        <v>0</v>
      </c>
      <c r="N7" s="27">
        <v>0</v>
      </c>
      <c r="O7" s="28">
        <f t="shared" ref="O6:O29" si="3">J7/I7</f>
        <v>0</v>
      </c>
    </row>
    <row r="8" spans="1:15" ht="23.25" x14ac:dyDescent="0.25">
      <c r="A8" s="15" t="s">
        <v>21</v>
      </c>
      <c r="B8" s="16" t="s">
        <v>32</v>
      </c>
      <c r="C8" s="17" t="s">
        <v>40</v>
      </c>
      <c r="D8" s="32" t="s">
        <v>56</v>
      </c>
      <c r="E8" s="19">
        <v>5000</v>
      </c>
      <c r="F8" s="19">
        <v>5000</v>
      </c>
      <c r="G8" s="18">
        <v>0</v>
      </c>
      <c r="H8" s="33">
        <v>1</v>
      </c>
      <c r="I8" s="33">
        <v>1</v>
      </c>
      <c r="J8" s="33">
        <v>0</v>
      </c>
      <c r="K8" s="34" t="s">
        <v>65</v>
      </c>
      <c r="L8" s="30">
        <f t="shared" si="1"/>
        <v>0</v>
      </c>
      <c r="M8" s="30">
        <f t="shared" si="2"/>
        <v>0</v>
      </c>
      <c r="N8" s="27">
        <v>0</v>
      </c>
      <c r="O8" s="28">
        <f t="shared" si="3"/>
        <v>0</v>
      </c>
    </row>
    <row r="9" spans="1:15" x14ac:dyDescent="0.25">
      <c r="A9" s="14"/>
      <c r="B9" s="16"/>
      <c r="C9" s="17" t="s">
        <v>42</v>
      </c>
      <c r="D9" s="32" t="s">
        <v>56</v>
      </c>
      <c r="E9" s="19">
        <v>87000</v>
      </c>
      <c r="F9" s="19">
        <v>87000</v>
      </c>
      <c r="G9" s="18">
        <v>0</v>
      </c>
      <c r="H9" s="33">
        <v>1</v>
      </c>
      <c r="I9" s="33">
        <v>1</v>
      </c>
      <c r="J9" s="33">
        <v>0</v>
      </c>
      <c r="K9" s="34" t="s">
        <v>65</v>
      </c>
      <c r="L9" s="30">
        <f t="shared" si="1"/>
        <v>0</v>
      </c>
      <c r="M9" s="30">
        <f t="shared" si="2"/>
        <v>0</v>
      </c>
      <c r="N9" s="27">
        <v>0</v>
      </c>
      <c r="O9" s="28">
        <f t="shared" si="3"/>
        <v>0</v>
      </c>
    </row>
    <row r="10" spans="1:15" x14ac:dyDescent="0.25">
      <c r="A10" s="14"/>
      <c r="B10" s="16"/>
      <c r="C10" s="17" t="s">
        <v>43</v>
      </c>
      <c r="D10" s="32" t="s">
        <v>56</v>
      </c>
      <c r="E10" s="19">
        <v>39520</v>
      </c>
      <c r="F10" s="19">
        <v>357534.39</v>
      </c>
      <c r="G10" s="18">
        <v>0</v>
      </c>
      <c r="H10" s="33">
        <v>1</v>
      </c>
      <c r="I10" s="33">
        <v>3</v>
      </c>
      <c r="J10" s="33">
        <v>0</v>
      </c>
      <c r="K10" s="34" t="s">
        <v>65</v>
      </c>
      <c r="L10" s="30">
        <f t="shared" si="1"/>
        <v>0</v>
      </c>
      <c r="M10" s="30">
        <f t="shared" si="2"/>
        <v>0</v>
      </c>
      <c r="N10" s="27">
        <v>0</v>
      </c>
      <c r="O10" s="28">
        <f t="shared" si="3"/>
        <v>0</v>
      </c>
    </row>
    <row r="11" spans="1:15" ht="23.25" x14ac:dyDescent="0.25">
      <c r="A11" s="15" t="s">
        <v>22</v>
      </c>
      <c r="B11" s="16" t="s">
        <v>33</v>
      </c>
      <c r="C11" s="17" t="s">
        <v>40</v>
      </c>
      <c r="D11" s="32" t="s">
        <v>57</v>
      </c>
      <c r="E11" s="19">
        <v>229000</v>
      </c>
      <c r="F11" s="19">
        <v>28000</v>
      </c>
      <c r="G11" s="18">
        <v>0</v>
      </c>
      <c r="H11" s="33">
        <v>5</v>
      </c>
      <c r="I11" s="33">
        <v>1</v>
      </c>
      <c r="J11" s="33">
        <v>0</v>
      </c>
      <c r="K11" s="34" t="s">
        <v>65</v>
      </c>
      <c r="L11" s="30">
        <f t="shared" si="1"/>
        <v>0</v>
      </c>
      <c r="M11" s="30">
        <f t="shared" si="2"/>
        <v>0</v>
      </c>
      <c r="N11" s="27">
        <v>0</v>
      </c>
      <c r="O11" s="28">
        <f t="shared" si="3"/>
        <v>0</v>
      </c>
    </row>
    <row r="12" spans="1:15" x14ac:dyDescent="0.25">
      <c r="A12" s="14"/>
      <c r="B12" s="16"/>
      <c r="C12" s="17" t="s">
        <v>44</v>
      </c>
      <c r="D12" s="32" t="s">
        <v>57</v>
      </c>
      <c r="E12" s="19">
        <v>80000</v>
      </c>
      <c r="F12" s="19">
        <v>755484.48</v>
      </c>
      <c r="G12" s="18">
        <v>0</v>
      </c>
      <c r="H12" s="33">
        <v>1</v>
      </c>
      <c r="I12" s="33">
        <v>8</v>
      </c>
      <c r="J12" s="33">
        <v>0</v>
      </c>
      <c r="K12" s="34" t="s">
        <v>65</v>
      </c>
      <c r="L12" s="30">
        <f t="shared" si="1"/>
        <v>0</v>
      </c>
      <c r="M12" s="30">
        <f t="shared" si="2"/>
        <v>0</v>
      </c>
      <c r="N12" s="27">
        <v>0</v>
      </c>
      <c r="O12" s="28">
        <f t="shared" si="3"/>
        <v>0</v>
      </c>
    </row>
    <row r="13" spans="1:15" x14ac:dyDescent="0.25">
      <c r="A13" s="14"/>
      <c r="B13" s="16"/>
      <c r="C13" s="17" t="s">
        <v>45</v>
      </c>
      <c r="D13" s="32" t="s">
        <v>58</v>
      </c>
      <c r="E13" s="19">
        <v>0</v>
      </c>
      <c r="F13" s="19">
        <v>132500</v>
      </c>
      <c r="G13" s="18">
        <v>132500</v>
      </c>
      <c r="H13" s="33">
        <v>0</v>
      </c>
      <c r="I13" s="33">
        <v>1</v>
      </c>
      <c r="J13" s="33">
        <v>1</v>
      </c>
      <c r="K13" s="34" t="s">
        <v>65</v>
      </c>
      <c r="L13" s="30">
        <v>0</v>
      </c>
      <c r="M13" s="30">
        <f t="shared" si="2"/>
        <v>1</v>
      </c>
      <c r="N13" s="27">
        <f t="shared" ref="N6:N29" si="4">H13/J13</f>
        <v>0</v>
      </c>
      <c r="O13" s="28">
        <f t="shared" si="3"/>
        <v>1</v>
      </c>
    </row>
    <row r="14" spans="1:15" x14ac:dyDescent="0.25">
      <c r="A14" s="14"/>
      <c r="B14" s="16"/>
      <c r="C14" s="17" t="s">
        <v>46</v>
      </c>
      <c r="D14" s="32" t="s">
        <v>58</v>
      </c>
      <c r="E14" s="19">
        <v>0</v>
      </c>
      <c r="F14" s="19">
        <v>33181.040000000001</v>
      </c>
      <c r="G14" s="18">
        <v>33181.040000000001</v>
      </c>
      <c r="H14" s="33">
        <v>0</v>
      </c>
      <c r="I14" s="33">
        <v>1</v>
      </c>
      <c r="J14" s="33">
        <v>1</v>
      </c>
      <c r="K14" s="34" t="s">
        <v>65</v>
      </c>
      <c r="L14" s="30">
        <v>0</v>
      </c>
      <c r="M14" s="30">
        <f t="shared" si="2"/>
        <v>1</v>
      </c>
      <c r="N14" s="27">
        <f t="shared" si="4"/>
        <v>0</v>
      </c>
      <c r="O14" s="28">
        <f t="shared" si="3"/>
        <v>1</v>
      </c>
    </row>
    <row r="15" spans="1:15" x14ac:dyDescent="0.25">
      <c r="A15" s="14"/>
      <c r="B15" s="16"/>
      <c r="C15" s="17" t="s">
        <v>42</v>
      </c>
      <c r="D15" s="32" t="s">
        <v>59</v>
      </c>
      <c r="E15" s="19">
        <v>160490</v>
      </c>
      <c r="F15" s="19">
        <v>160490</v>
      </c>
      <c r="G15" s="18">
        <v>0</v>
      </c>
      <c r="H15" s="33">
        <v>4</v>
      </c>
      <c r="I15" s="33">
        <v>4</v>
      </c>
      <c r="J15" s="33">
        <v>0</v>
      </c>
      <c r="K15" s="34" t="s">
        <v>65</v>
      </c>
      <c r="L15" s="30">
        <f t="shared" si="1"/>
        <v>0</v>
      </c>
      <c r="M15" s="30">
        <f t="shared" si="2"/>
        <v>0</v>
      </c>
      <c r="N15" s="27">
        <v>0</v>
      </c>
      <c r="O15" s="28">
        <f t="shared" si="3"/>
        <v>0</v>
      </c>
    </row>
    <row r="16" spans="1:15" x14ac:dyDescent="0.25">
      <c r="A16" s="31" t="s">
        <v>28</v>
      </c>
      <c r="B16" s="16"/>
      <c r="C16" s="17" t="s">
        <v>47</v>
      </c>
      <c r="D16" s="32" t="s">
        <v>60</v>
      </c>
      <c r="E16" s="19">
        <v>9200</v>
      </c>
      <c r="F16" s="19">
        <v>0</v>
      </c>
      <c r="G16" s="18">
        <v>0</v>
      </c>
      <c r="H16" s="33">
        <v>1</v>
      </c>
      <c r="I16" s="33">
        <v>0</v>
      </c>
      <c r="J16" s="33">
        <v>0</v>
      </c>
      <c r="K16" s="34" t="s">
        <v>65</v>
      </c>
      <c r="L16" s="30">
        <f t="shared" si="1"/>
        <v>0</v>
      </c>
      <c r="M16" s="30">
        <v>0</v>
      </c>
      <c r="N16" s="27">
        <v>0</v>
      </c>
      <c r="O16" s="28">
        <v>0</v>
      </c>
    </row>
    <row r="17" spans="1:15" x14ac:dyDescent="0.25">
      <c r="A17" s="14"/>
      <c r="B17" s="16"/>
      <c r="C17" s="17" t="s">
        <v>41</v>
      </c>
      <c r="D17" s="32" t="s">
        <v>57</v>
      </c>
      <c r="E17" s="19">
        <v>99600</v>
      </c>
      <c r="F17" s="19">
        <v>49800</v>
      </c>
      <c r="G17" s="18">
        <v>0</v>
      </c>
      <c r="H17" s="33">
        <v>2</v>
      </c>
      <c r="I17" s="33">
        <v>1</v>
      </c>
      <c r="J17" s="33">
        <v>0</v>
      </c>
      <c r="K17" s="34" t="s">
        <v>65</v>
      </c>
      <c r="L17" s="30">
        <f t="shared" si="1"/>
        <v>0</v>
      </c>
      <c r="M17" s="30">
        <f t="shared" si="2"/>
        <v>0</v>
      </c>
      <c r="N17" s="27">
        <v>0</v>
      </c>
      <c r="O17" s="28">
        <f t="shared" si="3"/>
        <v>0</v>
      </c>
    </row>
    <row r="18" spans="1:15" x14ac:dyDescent="0.25">
      <c r="A18" s="31" t="s">
        <v>22</v>
      </c>
      <c r="B18" s="16"/>
      <c r="C18" s="17" t="s">
        <v>43</v>
      </c>
      <c r="D18" s="32" t="s">
        <v>57</v>
      </c>
      <c r="E18" s="19">
        <v>830817</v>
      </c>
      <c r="F18" s="19">
        <v>4516111.75</v>
      </c>
      <c r="G18" s="18">
        <v>653428.03</v>
      </c>
      <c r="H18" s="33">
        <v>3</v>
      </c>
      <c r="I18" s="33">
        <v>6</v>
      </c>
      <c r="J18" s="33">
        <v>3</v>
      </c>
      <c r="K18" s="34" t="s">
        <v>65</v>
      </c>
      <c r="L18" s="30">
        <f t="shared" si="1"/>
        <v>0.78648851672510312</v>
      </c>
      <c r="M18" s="30">
        <f t="shared" si="2"/>
        <v>0.14468818890498006</v>
      </c>
      <c r="N18" s="27">
        <f t="shared" si="4"/>
        <v>1</v>
      </c>
      <c r="O18" s="28">
        <f t="shared" si="3"/>
        <v>0.5</v>
      </c>
    </row>
    <row r="19" spans="1:15" x14ac:dyDescent="0.25">
      <c r="A19" s="14"/>
      <c r="B19" s="16"/>
      <c r="C19" s="17" t="s">
        <v>48</v>
      </c>
      <c r="D19" s="32" t="s">
        <v>54</v>
      </c>
      <c r="E19" s="19">
        <v>100000</v>
      </c>
      <c r="F19" s="19">
        <v>0</v>
      </c>
      <c r="G19" s="18">
        <v>0</v>
      </c>
      <c r="H19" s="33">
        <v>1</v>
      </c>
      <c r="I19" s="33">
        <v>0</v>
      </c>
      <c r="J19" s="33">
        <v>0</v>
      </c>
      <c r="K19" s="34" t="s">
        <v>65</v>
      </c>
      <c r="L19" s="30">
        <f t="shared" si="1"/>
        <v>0</v>
      </c>
      <c r="M19" s="30">
        <v>0</v>
      </c>
      <c r="N19" s="27">
        <v>0</v>
      </c>
      <c r="O19" s="28">
        <v>0</v>
      </c>
    </row>
    <row r="20" spans="1:15" x14ac:dyDescent="0.25">
      <c r="A20" s="14"/>
      <c r="B20" s="16"/>
      <c r="C20" s="17" t="s">
        <v>49</v>
      </c>
      <c r="D20" s="32" t="s">
        <v>61</v>
      </c>
      <c r="E20" s="19">
        <v>143900</v>
      </c>
      <c r="F20" s="19">
        <v>0</v>
      </c>
      <c r="G20" s="18">
        <v>0</v>
      </c>
      <c r="H20" s="33">
        <v>1</v>
      </c>
      <c r="I20" s="33">
        <v>0</v>
      </c>
      <c r="J20" s="33">
        <v>0</v>
      </c>
      <c r="K20" s="34" t="s">
        <v>65</v>
      </c>
      <c r="L20" s="30">
        <f t="shared" si="1"/>
        <v>0</v>
      </c>
      <c r="M20" s="30">
        <v>0</v>
      </c>
      <c r="N20" s="27">
        <v>0</v>
      </c>
      <c r="O20" s="28">
        <v>0</v>
      </c>
    </row>
    <row r="21" spans="1:15" ht="23.25" x14ac:dyDescent="0.25">
      <c r="A21" s="15" t="s">
        <v>23</v>
      </c>
      <c r="B21" s="16" t="s">
        <v>34</v>
      </c>
      <c r="C21" s="17" t="s">
        <v>48</v>
      </c>
      <c r="D21" s="32" t="s">
        <v>54</v>
      </c>
      <c r="E21" s="19">
        <v>0</v>
      </c>
      <c r="F21" s="19">
        <v>100000</v>
      </c>
      <c r="G21" s="18">
        <v>0</v>
      </c>
      <c r="H21" s="33">
        <v>0</v>
      </c>
      <c r="I21" s="33">
        <v>1</v>
      </c>
      <c r="J21" s="33">
        <v>0</v>
      </c>
      <c r="K21" s="34" t="s">
        <v>65</v>
      </c>
      <c r="L21" s="30">
        <v>0</v>
      </c>
      <c r="M21" s="30">
        <f t="shared" si="2"/>
        <v>0</v>
      </c>
      <c r="N21" s="27">
        <v>0</v>
      </c>
      <c r="O21" s="28">
        <f t="shared" si="3"/>
        <v>0</v>
      </c>
    </row>
    <row r="22" spans="1:15" ht="23.25" x14ac:dyDescent="0.25">
      <c r="A22" s="15" t="s">
        <v>24</v>
      </c>
      <c r="B22" s="16" t="s">
        <v>35</v>
      </c>
      <c r="C22" s="17" t="s">
        <v>40</v>
      </c>
      <c r="D22" s="32" t="s">
        <v>62</v>
      </c>
      <c r="E22" s="19">
        <v>0</v>
      </c>
      <c r="F22" s="19">
        <v>10000</v>
      </c>
      <c r="G22" s="18">
        <v>0</v>
      </c>
      <c r="H22" s="33">
        <v>0</v>
      </c>
      <c r="I22" s="33">
        <v>1</v>
      </c>
      <c r="J22" s="33">
        <v>0</v>
      </c>
      <c r="K22" s="34" t="s">
        <v>65</v>
      </c>
      <c r="L22" s="30">
        <v>0</v>
      </c>
      <c r="M22" s="30">
        <f t="shared" si="2"/>
        <v>0</v>
      </c>
      <c r="N22" s="27">
        <v>0</v>
      </c>
      <c r="O22" s="28">
        <f t="shared" si="3"/>
        <v>0</v>
      </c>
    </row>
    <row r="23" spans="1:15" ht="23.25" x14ac:dyDescent="0.25">
      <c r="A23" s="15" t="s">
        <v>25</v>
      </c>
      <c r="B23" s="16" t="s">
        <v>36</v>
      </c>
      <c r="C23" s="17" t="s">
        <v>40</v>
      </c>
      <c r="D23" s="32" t="s">
        <v>63</v>
      </c>
      <c r="E23" s="19">
        <v>0</v>
      </c>
      <c r="F23" s="19">
        <v>98339.99</v>
      </c>
      <c r="G23" s="18">
        <v>98339.99</v>
      </c>
      <c r="H23" s="33">
        <v>0</v>
      </c>
      <c r="I23" s="33">
        <v>1</v>
      </c>
      <c r="J23" s="33">
        <v>1</v>
      </c>
      <c r="K23" s="34" t="s">
        <v>65</v>
      </c>
      <c r="L23" s="30">
        <v>0</v>
      </c>
      <c r="M23" s="30">
        <f t="shared" si="2"/>
        <v>1</v>
      </c>
      <c r="N23" s="27">
        <f t="shared" si="4"/>
        <v>0</v>
      </c>
      <c r="O23" s="28">
        <f t="shared" si="3"/>
        <v>1</v>
      </c>
    </row>
    <row r="24" spans="1:15" ht="23.25" x14ac:dyDescent="0.25">
      <c r="A24" s="15" t="s">
        <v>26</v>
      </c>
      <c r="B24" s="16" t="s">
        <v>37</v>
      </c>
      <c r="C24" s="17" t="s">
        <v>44</v>
      </c>
      <c r="D24" s="32" t="s">
        <v>64</v>
      </c>
      <c r="E24" s="19">
        <v>0</v>
      </c>
      <c r="F24" s="19">
        <v>40000</v>
      </c>
      <c r="G24" s="18">
        <v>0</v>
      </c>
      <c r="H24" s="33">
        <v>0</v>
      </c>
      <c r="I24" s="33">
        <v>1</v>
      </c>
      <c r="J24" s="33">
        <v>0</v>
      </c>
      <c r="K24" s="34" t="s">
        <v>65</v>
      </c>
      <c r="L24" s="30">
        <v>0</v>
      </c>
      <c r="M24" s="30">
        <f t="shared" si="2"/>
        <v>0</v>
      </c>
      <c r="N24" s="27">
        <v>0</v>
      </c>
      <c r="O24" s="28">
        <f t="shared" si="3"/>
        <v>0</v>
      </c>
    </row>
    <row r="25" spans="1:15" x14ac:dyDescent="0.25">
      <c r="A25" s="14"/>
      <c r="B25" s="16"/>
      <c r="C25" s="17" t="s">
        <v>41</v>
      </c>
      <c r="D25" s="32" t="s">
        <v>64</v>
      </c>
      <c r="E25" s="19">
        <v>0</v>
      </c>
      <c r="F25" s="19">
        <v>41500</v>
      </c>
      <c r="G25" s="18">
        <v>0</v>
      </c>
      <c r="H25" s="33">
        <v>0</v>
      </c>
      <c r="I25" s="33">
        <v>1</v>
      </c>
      <c r="J25" s="33">
        <v>0</v>
      </c>
      <c r="K25" s="34" t="s">
        <v>65</v>
      </c>
      <c r="L25" s="30">
        <v>0</v>
      </c>
      <c r="M25" s="30">
        <f t="shared" si="2"/>
        <v>0</v>
      </c>
      <c r="N25" s="27">
        <v>0</v>
      </c>
      <c r="O25" s="28">
        <f t="shared" si="3"/>
        <v>0</v>
      </c>
    </row>
    <row r="26" spans="1:15" ht="23.25" x14ac:dyDescent="0.25">
      <c r="A26" s="15" t="s">
        <v>27</v>
      </c>
      <c r="B26" s="16" t="s">
        <v>38</v>
      </c>
      <c r="C26" s="17" t="s">
        <v>40</v>
      </c>
      <c r="D26" s="32" t="s">
        <v>61</v>
      </c>
      <c r="E26" s="19">
        <v>0</v>
      </c>
      <c r="F26" s="19">
        <v>191000</v>
      </c>
      <c r="G26" s="18">
        <v>27624.12</v>
      </c>
      <c r="H26" s="33">
        <v>0</v>
      </c>
      <c r="I26" s="33">
        <v>3</v>
      </c>
      <c r="J26" s="33">
        <v>1</v>
      </c>
      <c r="K26" s="34" t="s">
        <v>65</v>
      </c>
      <c r="L26" s="30">
        <v>0</v>
      </c>
      <c r="M26" s="30">
        <f t="shared" si="2"/>
        <v>0.1446289005235602</v>
      </c>
      <c r="N26" s="27">
        <f t="shared" si="4"/>
        <v>0</v>
      </c>
      <c r="O26" s="28">
        <f t="shared" si="3"/>
        <v>0.33333333333333331</v>
      </c>
    </row>
    <row r="27" spans="1:15" x14ac:dyDescent="0.25">
      <c r="A27" s="14"/>
      <c r="B27" s="16"/>
      <c r="C27" s="17" t="s">
        <v>41</v>
      </c>
      <c r="D27" s="32" t="s">
        <v>61</v>
      </c>
      <c r="E27" s="19">
        <v>0</v>
      </c>
      <c r="F27" s="19">
        <v>8300</v>
      </c>
      <c r="G27" s="18">
        <v>0</v>
      </c>
      <c r="H27" s="33">
        <v>0</v>
      </c>
      <c r="I27" s="33">
        <v>1</v>
      </c>
      <c r="J27" s="33">
        <v>0</v>
      </c>
      <c r="K27" s="34" t="s">
        <v>65</v>
      </c>
      <c r="L27" s="30">
        <v>0</v>
      </c>
      <c r="M27" s="30">
        <f t="shared" si="2"/>
        <v>0</v>
      </c>
      <c r="N27" s="27">
        <v>0</v>
      </c>
      <c r="O27" s="28">
        <f t="shared" si="3"/>
        <v>0</v>
      </c>
    </row>
    <row r="28" spans="1:15" x14ac:dyDescent="0.25">
      <c r="A28" s="14"/>
      <c r="B28" s="16"/>
      <c r="C28" s="17" t="s">
        <v>49</v>
      </c>
      <c r="D28" s="32" t="s">
        <v>61</v>
      </c>
      <c r="E28" s="19">
        <v>0</v>
      </c>
      <c r="F28" s="19">
        <v>143900</v>
      </c>
      <c r="G28" s="18">
        <v>0</v>
      </c>
      <c r="H28" s="33">
        <v>0</v>
      </c>
      <c r="I28" s="33">
        <v>1</v>
      </c>
      <c r="J28" s="33">
        <v>0</v>
      </c>
      <c r="K28" s="34" t="s">
        <v>65</v>
      </c>
      <c r="L28" s="30">
        <v>0</v>
      </c>
      <c r="M28" s="30">
        <f t="shared" si="2"/>
        <v>0</v>
      </c>
      <c r="N28" s="27">
        <v>0</v>
      </c>
      <c r="O28" s="28">
        <f t="shared" si="3"/>
        <v>0</v>
      </c>
    </row>
    <row r="29" spans="1:15" ht="23.25" x14ac:dyDescent="0.25">
      <c r="A29" s="15" t="s">
        <v>28</v>
      </c>
      <c r="B29" s="16" t="s">
        <v>39</v>
      </c>
      <c r="C29" s="17" t="s">
        <v>47</v>
      </c>
      <c r="D29" s="32" t="s">
        <v>60</v>
      </c>
      <c r="E29" s="18">
        <v>0</v>
      </c>
      <c r="F29" s="18">
        <v>9200</v>
      </c>
      <c r="G29" s="18">
        <v>0</v>
      </c>
      <c r="H29" s="33">
        <v>0</v>
      </c>
      <c r="I29" s="33">
        <v>1</v>
      </c>
      <c r="J29" s="33">
        <v>0</v>
      </c>
      <c r="K29" s="34" t="s">
        <v>65</v>
      </c>
      <c r="L29" s="30">
        <v>0</v>
      </c>
      <c r="M29" s="30">
        <f t="shared" si="2"/>
        <v>0</v>
      </c>
      <c r="N29" s="27">
        <v>0</v>
      </c>
      <c r="O29" s="28">
        <f t="shared" si="3"/>
        <v>0</v>
      </c>
    </row>
    <row r="30" spans="1:15" ht="15.75" thickBot="1" x14ac:dyDescent="0.3">
      <c r="A30" s="38" t="s">
        <v>50</v>
      </c>
      <c r="B30" s="39"/>
      <c r="C30" s="39"/>
      <c r="D30" s="40"/>
      <c r="E30" s="41">
        <f>SUM(E31:E32)</f>
        <v>15556130</v>
      </c>
      <c r="F30" s="41">
        <f t="shared" ref="F30:G30" si="5">SUM(F31:F32)</f>
        <v>14910161.91</v>
      </c>
      <c r="G30" s="41">
        <f t="shared" si="5"/>
        <v>5735902.6100000003</v>
      </c>
      <c r="H30" s="42"/>
      <c r="I30" s="37"/>
      <c r="J30" s="37"/>
      <c r="K30" s="37"/>
      <c r="L30" s="36"/>
      <c r="M30" s="36"/>
      <c r="N30" s="36"/>
      <c r="O30" s="36"/>
    </row>
    <row r="31" spans="1:15" ht="22.5" x14ac:dyDescent="0.25">
      <c r="A31" s="22" t="s">
        <v>19</v>
      </c>
      <c r="B31" s="23" t="s">
        <v>30</v>
      </c>
      <c r="C31" s="21" t="s">
        <v>51</v>
      </c>
      <c r="D31" s="32" t="s">
        <v>55</v>
      </c>
      <c r="E31" s="25">
        <v>15316130</v>
      </c>
      <c r="F31" s="25">
        <v>14670161.91</v>
      </c>
      <c r="G31" s="29">
        <v>5735902.6100000003</v>
      </c>
      <c r="H31" s="33">
        <v>10</v>
      </c>
      <c r="I31" s="33">
        <v>7</v>
      </c>
      <c r="J31" s="33">
        <v>4</v>
      </c>
      <c r="K31" s="34"/>
      <c r="L31" s="26">
        <f>G31/E31</f>
        <v>0.3745007785909365</v>
      </c>
      <c r="M31" s="30">
        <f>G31/F31</f>
        <v>0.39099109097699114</v>
      </c>
      <c r="N31" s="27">
        <f t="shared" ref="N31" si="6">H31/J31</f>
        <v>2.5</v>
      </c>
      <c r="O31" s="28">
        <f t="shared" ref="O31" si="7">J31/I31</f>
        <v>0.5714285714285714</v>
      </c>
    </row>
    <row r="32" spans="1:15" ht="22.5" x14ac:dyDescent="0.25">
      <c r="A32" s="22" t="s">
        <v>21</v>
      </c>
      <c r="B32" s="23" t="s">
        <v>32</v>
      </c>
      <c r="C32" s="24" t="s">
        <v>52</v>
      </c>
      <c r="D32" s="32" t="s">
        <v>55</v>
      </c>
      <c r="E32" s="25">
        <v>240000</v>
      </c>
      <c r="F32" s="25">
        <v>240000</v>
      </c>
      <c r="G32" s="29">
        <v>0</v>
      </c>
      <c r="H32" s="33">
        <v>1</v>
      </c>
      <c r="I32" s="33">
        <v>0</v>
      </c>
      <c r="J32" s="33">
        <v>0</v>
      </c>
      <c r="K32" s="34"/>
      <c r="L32" s="30">
        <f>G32/E32</f>
        <v>0</v>
      </c>
      <c r="M32" s="30">
        <f>G32/F32</f>
        <v>0</v>
      </c>
      <c r="N32" s="27">
        <v>0</v>
      </c>
      <c r="O32" s="28">
        <v>0</v>
      </c>
    </row>
    <row r="33" spans="1:15" ht="15" customHeight="1" thickBot="1" x14ac:dyDescent="0.3">
      <c r="A33" s="45" t="s">
        <v>66</v>
      </c>
      <c r="B33" s="46"/>
      <c r="C33" s="46"/>
      <c r="D33" s="35"/>
      <c r="E33" s="47">
        <f>E4+E30</f>
        <v>17396457</v>
      </c>
      <c r="F33" s="47">
        <f t="shared" ref="F33:G33" si="8">F4+F30</f>
        <v>21733303.560000002</v>
      </c>
      <c r="G33" s="47">
        <f t="shared" si="8"/>
        <v>6680975.79</v>
      </c>
      <c r="H33" s="37"/>
      <c r="I33" s="37"/>
      <c r="J33" s="37"/>
      <c r="K33" s="37"/>
      <c r="L33" s="36"/>
      <c r="M33" s="36"/>
      <c r="N33" s="36"/>
      <c r="O33" s="36"/>
    </row>
    <row r="34" spans="1:15" x14ac:dyDescent="0.25">
      <c r="H34" s="34"/>
      <c r="I34" s="34"/>
      <c r="J34" s="34"/>
      <c r="K34" s="34"/>
    </row>
    <row r="35" spans="1:15" x14ac:dyDescent="0.25">
      <c r="A35" s="48" t="s">
        <v>67</v>
      </c>
      <c r="H35" s="34"/>
      <c r="I35" s="34"/>
      <c r="J35" s="34"/>
      <c r="K35" s="34"/>
    </row>
    <row r="36" spans="1:15" x14ac:dyDescent="0.25">
      <c r="H36" s="34"/>
      <c r="I36" s="34"/>
      <c r="J36" s="34"/>
      <c r="K36" s="34"/>
    </row>
    <row r="37" spans="1:15" x14ac:dyDescent="0.25">
      <c r="H37" s="34"/>
      <c r="I37" s="34"/>
      <c r="J37" s="34"/>
      <c r="K37" s="34"/>
    </row>
    <row r="38" spans="1:15" x14ac:dyDescent="0.25">
      <c r="H38" s="34"/>
      <c r="I38" s="34"/>
      <c r="J38" s="34"/>
      <c r="K38" s="34"/>
    </row>
    <row r="39" spans="1:15" x14ac:dyDescent="0.25">
      <c r="H39" s="34"/>
      <c r="I39" s="34"/>
      <c r="J39" s="34"/>
      <c r="K39" s="34"/>
    </row>
    <row r="40" spans="1:15" x14ac:dyDescent="0.25">
      <c r="H40" s="34"/>
      <c r="I40" s="34"/>
      <c r="J40" s="34"/>
      <c r="K40" s="34"/>
    </row>
    <row r="41" spans="1:15" x14ac:dyDescent="0.25">
      <c r="H41" s="34"/>
      <c r="I41" s="34"/>
      <c r="J41" s="34"/>
      <c r="K41" s="34"/>
    </row>
    <row r="42" spans="1:15" x14ac:dyDescent="0.25">
      <c r="H42" s="34"/>
      <c r="I42" s="34"/>
      <c r="J42" s="34"/>
      <c r="K42" s="34"/>
    </row>
    <row r="43" spans="1:15" x14ac:dyDescent="0.25">
      <c r="H43" s="34"/>
      <c r="I43" s="34"/>
      <c r="J43" s="34"/>
      <c r="K43" s="34"/>
    </row>
    <row r="44" spans="1:15" x14ac:dyDescent="0.25">
      <c r="H44" s="34"/>
      <c r="I44" s="34"/>
      <c r="J44" s="34"/>
      <c r="K44" s="34"/>
    </row>
    <row r="45" spans="1:15" x14ac:dyDescent="0.25">
      <c r="H45" s="34"/>
      <c r="I45" s="34"/>
      <c r="J45" s="34"/>
      <c r="K45" s="34"/>
    </row>
  </sheetData>
  <mergeCells count="7">
    <mergeCell ref="A30:C30"/>
    <mergeCell ref="A33:C33"/>
    <mergeCell ref="A1:O1"/>
    <mergeCell ref="E2:G2"/>
    <mergeCell ref="H2:K2"/>
    <mergeCell ref="L2:M2"/>
    <mergeCell ref="N2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CONTABILIDAD</cp:lastModifiedBy>
  <dcterms:created xsi:type="dcterms:W3CDTF">2023-06-21T19:35:53Z</dcterms:created>
  <dcterms:modified xsi:type="dcterms:W3CDTF">2023-12-05T21:46:23Z</dcterms:modified>
</cp:coreProperties>
</file>